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ФИНАНСИЈСКИ ПЛАНОВИ-ИЗВЕШТАЈИ\2023\"/>
    </mc:Choice>
  </mc:AlternateContent>
  <xr:revisionPtr revIDLastSave="0" documentId="13_ncr:1_{E096FE6C-3450-4CFA-A8F1-3B7435B6252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C77" i="1"/>
  <c r="D122" i="1"/>
  <c r="D120" i="1"/>
  <c r="D118" i="1"/>
  <c r="D115" i="1"/>
  <c r="D112" i="1"/>
  <c r="D108" i="1"/>
  <c r="D104" i="1"/>
  <c r="D102" i="1"/>
  <c r="D100" i="1"/>
  <c r="D97" i="1"/>
  <c r="D93" i="1"/>
  <c r="D90" i="1"/>
  <c r="D85" i="1"/>
  <c r="D83" i="1"/>
  <c r="D81" i="1"/>
  <c r="D79" i="1"/>
  <c r="D74" i="1"/>
  <c r="D72" i="1"/>
  <c r="D68" i="1"/>
  <c r="D64" i="1"/>
  <c r="D62" i="1"/>
  <c r="D60" i="1"/>
  <c r="D56" i="1"/>
  <c r="D53" i="1"/>
  <c r="D48" i="1"/>
  <c r="D44" i="1"/>
  <c r="D41" i="1"/>
  <c r="D37" i="1"/>
  <c r="D35" i="1"/>
  <c r="D33" i="1"/>
  <c r="D31" i="1"/>
  <c r="D28" i="1"/>
  <c r="D25" i="1"/>
  <c r="D12" i="1"/>
  <c r="C122" i="1"/>
  <c r="C81" i="1"/>
  <c r="C12" i="1"/>
  <c r="E23" i="1"/>
  <c r="E22" i="1"/>
  <c r="E21" i="1"/>
  <c r="E11" i="1"/>
  <c r="E10" i="1"/>
  <c r="C123" i="1" l="1"/>
  <c r="D123" i="1"/>
  <c r="E90" i="1"/>
  <c r="E25" i="1"/>
  <c r="E56" i="1"/>
  <c r="E68" i="1"/>
  <c r="E77" i="1"/>
  <c r="E31" i="1"/>
  <c r="E41" i="1"/>
  <c r="E33" i="1"/>
  <c r="E37" i="1"/>
  <c r="E44" i="1"/>
  <c r="E53" i="1"/>
  <c r="E60" i="1"/>
  <c r="E64" i="1"/>
  <c r="E72" i="1"/>
  <c r="E79" i="1"/>
  <c r="E85" i="1"/>
  <c r="E93" i="1"/>
  <c r="E104" i="1"/>
  <c r="E115" i="1"/>
  <c r="E35" i="1"/>
  <c r="E48" i="1"/>
  <c r="E83" i="1"/>
  <c r="E97" i="1"/>
  <c r="E118" i="1"/>
  <c r="E102" i="1"/>
  <c r="E108" i="1"/>
  <c r="E28" i="1"/>
  <c r="E12" i="1"/>
  <c r="E112" i="1"/>
  <c r="E100" i="1"/>
  <c r="E123" i="1" l="1"/>
</calcChain>
</file>

<file path=xl/sharedStrings.xml><?xml version="1.0" encoding="utf-8"?>
<sst xmlns="http://schemas.openxmlformats.org/spreadsheetml/2006/main" count="149" uniqueCount="140">
  <si>
    <t>КОНТО</t>
  </si>
  <si>
    <t>ОПИС</t>
  </si>
  <si>
    <t>УКУПНО</t>
  </si>
  <si>
    <t>накнаде за превоз на посао и са посла</t>
  </si>
  <si>
    <t>јубиларне награде</t>
  </si>
  <si>
    <t>услуге за електричну енергију</t>
  </si>
  <si>
    <t>угаљ</t>
  </si>
  <si>
    <t>централно грејање</t>
  </si>
  <si>
    <t>услуге водовода и канализације</t>
  </si>
  <si>
    <t>приходи из буџета</t>
  </si>
  <si>
    <t>социј. давања прил. одлас. у пензију</t>
  </si>
  <si>
    <t>помоћ усл. смрти запосл. или чл. пор.</t>
  </si>
  <si>
    <t>помоћ у медиц. лечењу запослених</t>
  </si>
  <si>
    <t>трошкови платног промета</t>
  </si>
  <si>
    <t>телефон (интернет)</t>
  </si>
  <si>
    <t>услуге мобилног телефона</t>
  </si>
  <si>
    <t>остале ПТТ услуге</t>
  </si>
  <si>
    <t>осигурање опреме</t>
  </si>
  <si>
    <t>осигурање запослених</t>
  </si>
  <si>
    <t>радио телевизијска претплата</t>
  </si>
  <si>
    <t>остали трошкови</t>
  </si>
  <si>
    <t>трошкови превоза на службеном путу</t>
  </si>
  <si>
    <t>остали трошкови транспорта</t>
  </si>
  <si>
    <t>услуге за одржавање софтвера</t>
  </si>
  <si>
    <t>котизација за семинар</t>
  </si>
  <si>
    <t>издаци за стручне испите</t>
  </si>
  <si>
    <t>остале услуге штампања</t>
  </si>
  <si>
    <t>објављ. тендера и инфор. огласа</t>
  </si>
  <si>
    <t>текуће поправке и одрж. oпреме</t>
  </si>
  <si>
    <t>канцеларијски материјал</t>
  </si>
  <si>
    <t>расходи за радну униформу</t>
  </si>
  <si>
    <t>цвеће и зеленило</t>
  </si>
  <si>
    <t xml:space="preserve">стручна лит. за редовне потр. запосл. </t>
  </si>
  <si>
    <t xml:space="preserve">стручна лит. за образ. запослених </t>
  </si>
  <si>
    <t>бензин</t>
  </si>
  <si>
    <t xml:space="preserve">матреријал за образовање - дидакт. </t>
  </si>
  <si>
    <t>хемијска средства за чишћење</t>
  </si>
  <si>
    <t>остали материјал за одржавање</t>
  </si>
  <si>
    <t xml:space="preserve">намирнице за припремање хране </t>
  </si>
  <si>
    <t>потрошни материјал</t>
  </si>
  <si>
    <t>алат и инвентар</t>
  </si>
  <si>
    <t>остали порези</t>
  </si>
  <si>
    <t>републичке таксе</t>
  </si>
  <si>
    <t>судске таксе</t>
  </si>
  <si>
    <t xml:space="preserve">                         УКУПНО</t>
  </si>
  <si>
    <t>одвоз отпада</t>
  </si>
  <si>
    <t xml:space="preserve">остале опште услуге </t>
  </si>
  <si>
    <t>правно заст. пред домаћ. судовима</t>
  </si>
  <si>
    <t>услуге образов. и усаврш. запослених</t>
  </si>
  <si>
    <t>ПЛАНИРАНО</t>
  </si>
  <si>
    <t>ОСТВАРЕНО</t>
  </si>
  <si>
    <t>ИНДЕКС</t>
  </si>
  <si>
    <t xml:space="preserve">столарски радови </t>
  </si>
  <si>
    <t>трошкови дневница - исхр. на с.путу</t>
  </si>
  <si>
    <t>трошкови смештаја на служб. путу</t>
  </si>
  <si>
    <t>репрезентација (Дан установе,Слава..)</t>
  </si>
  <si>
    <t>ост.спец.ус.(ППП зашт;без.на р; мер)</t>
  </si>
  <si>
    <t>услуге јавног здравства - инсп. и анал.</t>
  </si>
  <si>
    <t>споредне продаје добара и услуга</t>
  </si>
  <si>
    <t>плате, додаци и накнад запосл.</t>
  </si>
  <si>
    <t>допр. за пенз. и инв. осигур. -посл.</t>
  </si>
  <si>
    <t>допр. за здрав. осигурање - посл.</t>
  </si>
  <si>
    <t>отпремнине и помоћи</t>
  </si>
  <si>
    <t>помоћ у медиц. лечењу запосл.</t>
  </si>
  <si>
    <t>накнаде трошкова за запослене</t>
  </si>
  <si>
    <t>награде зап. и остали посеб. расх.</t>
  </si>
  <si>
    <t>трош. пл. промета и банк. услуга</t>
  </si>
  <si>
    <t>енергетске услуге</t>
  </si>
  <si>
    <t>комуналне услуге</t>
  </si>
  <si>
    <t>осиг. деце (од одг. према трећим лиц.)</t>
  </si>
  <si>
    <t>трошкови осигурања</t>
  </si>
  <si>
    <t>трошк. служ. путовања у земљи</t>
  </si>
  <si>
    <t>компјутерске услуге</t>
  </si>
  <si>
    <t>услуге образ. и усаврш. запосл.</t>
  </si>
  <si>
    <t>услуге информисања</t>
  </si>
  <si>
    <t>стручне услеге</t>
  </si>
  <si>
    <t>репрезентација</t>
  </si>
  <si>
    <t>медицинске услуге</t>
  </si>
  <si>
    <t>остале специјализоване услуге</t>
  </si>
  <si>
    <t>тек. попр. и одржав. зграда и обј.</t>
  </si>
  <si>
    <t>административни материјал</t>
  </si>
  <si>
    <t>матер. за образов. и усавршав. зап.</t>
  </si>
  <si>
    <t>материјал за саобраћај</t>
  </si>
  <si>
    <t>матер. за образов. култ. и спорт</t>
  </si>
  <si>
    <t>матер. за одрж. хигијене и угост.</t>
  </si>
  <si>
    <t>материјали за посебне немене</t>
  </si>
  <si>
    <t>обавезне таксе</t>
  </si>
  <si>
    <t>опр. за образ. науку, кул. и спорт</t>
  </si>
  <si>
    <t>услуге комуникација</t>
  </si>
  <si>
    <t>остале медиј. услуге (сајт, пуш. муз.)</t>
  </si>
  <si>
    <t>остале опште услуге (прање тепиха...)</t>
  </si>
  <si>
    <t>пројектна документација</t>
  </si>
  <si>
    <t>пројектно планирање</t>
  </si>
  <si>
    <t>терет послодавца и накнаде. Зараде за запослене раднике исплаћиване су у складу са</t>
  </si>
  <si>
    <t>јавним службама.</t>
  </si>
  <si>
    <t xml:space="preserve">чине  расходи  за  запослене - плате  по  основу  цене  рада,  социјални доприноси на </t>
  </si>
  <si>
    <t>Из табеле, може се видети, да  у структури остварених расхода  највећу ставку</t>
  </si>
  <si>
    <t xml:space="preserve">Законом , а по Уредби о коефицијентима  за  обрачун  и  исплату  плата запослених у </t>
  </si>
  <si>
    <t>ца   за  припремање  хране,  трошкови  одржавања  хигијене,  трошкови   дидактичког</t>
  </si>
  <si>
    <t>материјала.</t>
  </si>
  <si>
    <t xml:space="preserve">Што  се  тиче   сталних  трошкова,   највећа  ставка  су  трошкови  електричне </t>
  </si>
  <si>
    <t>енергије, трошкови централног грејања, угља, водовода и канализације.</t>
  </si>
  <si>
    <t xml:space="preserve">Текуће   поправке   и  одржавање  опреме и  објеката  вршене  су  у  складу  са </t>
  </si>
  <si>
    <t>материјалним  могућностима  и  безбедносним  потребама  за  сигирн  боравак деце у</t>
  </si>
  <si>
    <t>установи.</t>
  </si>
  <si>
    <r>
      <t xml:space="preserve">                                </t>
    </r>
    <r>
      <rPr>
        <b/>
        <sz val="12"/>
        <color theme="1"/>
        <rFont val="Times New Roman"/>
        <family val="1"/>
        <charset val="238"/>
      </rPr>
      <t>Утврђивање резултата пословања:</t>
    </r>
  </si>
  <si>
    <t xml:space="preserve">             Председник</t>
  </si>
  <si>
    <t xml:space="preserve">       Предраг Плазинић</t>
  </si>
  <si>
    <t>Руководилац финансијско - рачуноводствених</t>
  </si>
  <si>
    <t xml:space="preserve">       Управног одбора</t>
  </si>
  <si>
    <t xml:space="preserve">                    Биљана Богићевић</t>
  </si>
  <si>
    <t xml:space="preserve">                            послова</t>
  </si>
  <si>
    <t>поклони за децу запослених</t>
  </si>
  <si>
    <t>накнаде у натури</t>
  </si>
  <si>
    <t>осигурање возила</t>
  </si>
  <si>
    <t>услуге образовања</t>
  </si>
  <si>
    <t>усл. образовања културе и спорта</t>
  </si>
  <si>
    <t>ост. попр. и одрж.опреме за саобраћај</t>
  </si>
  <si>
    <t>регистрација аута</t>
  </si>
  <si>
    <t>Следећи  по величини су расходи за материјал, односно  трошкови намирни-</t>
  </si>
  <si>
    <t>остал. помоћи запосленим радницима</t>
  </si>
  <si>
    <t>тек.попр. и одрж.осталих објеката</t>
  </si>
  <si>
    <t>финансирања (релизација зимовања).</t>
  </si>
  <si>
    <t xml:space="preserve">Поменути   износ  определити  за  извршење  текућих  расхода  у  складу  са  извором </t>
  </si>
  <si>
    <r>
      <t xml:space="preserve">                                           </t>
    </r>
    <r>
      <rPr>
        <b/>
        <sz val="14"/>
        <color indexed="8"/>
        <rFont val="Times New Roman"/>
        <family val="1"/>
        <charset val="238"/>
      </rPr>
      <t>ПРИХОДИ</t>
    </r>
  </si>
  <si>
    <r>
      <t xml:space="preserve">                                        </t>
    </r>
    <r>
      <rPr>
        <b/>
        <sz val="14"/>
        <color theme="1"/>
        <rFont val="Times New Roman"/>
        <family val="1"/>
        <charset val="238"/>
      </rPr>
      <t xml:space="preserve">  РАСХОДИ</t>
    </r>
  </si>
  <si>
    <t>поклони - ранчеви за децу</t>
  </si>
  <si>
    <t xml:space="preserve">електричне инсталације </t>
  </si>
  <si>
    <t>ост. усл. и мат. за тек. одрж. зграда</t>
  </si>
  <si>
    <t>ост. материјал за посебне нам.(апот..)</t>
  </si>
  <si>
    <t>опррема за образовање (рачун, штам.)</t>
  </si>
  <si>
    <t>Сви  расходи извршени  су  у складу са планираним приходима, уз сагласност</t>
  </si>
  <si>
    <t>оснивача - локалне самоуправе и праћење стања (пуњења буџета општине).</t>
  </si>
  <si>
    <t>Остварени расгоди .................................................... 104.729.208,34</t>
  </si>
  <si>
    <t>Остварени приходи ................................................... 104.820,538,76</t>
  </si>
  <si>
    <t xml:space="preserve">Остварени  суфицит   (родитељски  динар )   у   износу  од  91.330,42  динара </t>
  </si>
  <si>
    <t xml:space="preserve">пренети  као   нераспоређени  вишак  прихода  и  примања  за  наредну  2024. годину. </t>
  </si>
  <si>
    <t xml:space="preserve">Суфицит .............................................................................. 91.330,42  </t>
  </si>
  <si>
    <t>__________________________</t>
  </si>
  <si>
    <t xml:space="preserve">              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</si>
</sst>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4" fontId="8" fillId="2" borderId="1" xfId="1" applyNumberFormat="1" applyFont="1" applyFill="1" applyBorder="1"/>
    <xf numFmtId="4" fontId="6" fillId="0" borderId="1" xfId="2" applyNumberFormat="1" applyFont="1" applyBorder="1"/>
    <xf numFmtId="4" fontId="8" fillId="2" borderId="1" xfId="2" applyNumberFormat="1" applyFont="1" applyFill="1" applyBorder="1"/>
    <xf numFmtId="4" fontId="1" fillId="0" borderId="1" xfId="2" applyNumberFormat="1" applyBorder="1"/>
    <xf numFmtId="4" fontId="5" fillId="2" borderId="1" xfId="2" applyNumberFormat="1" applyFont="1" applyFill="1" applyBorder="1"/>
    <xf numFmtId="0" fontId="7" fillId="0" borderId="0" xfId="1" applyFont="1"/>
    <xf numFmtId="4" fontId="5" fillId="0" borderId="0" xfId="0" applyNumberFormat="1" applyFont="1"/>
    <xf numFmtId="0" fontId="1" fillId="3" borderId="0" xfId="1" applyFill="1"/>
    <xf numFmtId="0" fontId="8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3" fillId="0" borderId="1" xfId="2" applyFont="1" applyBorder="1"/>
    <xf numFmtId="0" fontId="1" fillId="0" borderId="1" xfId="2" applyBorder="1"/>
    <xf numFmtId="0" fontId="1" fillId="3" borderId="1" xfId="2" applyFill="1" applyBorder="1"/>
    <xf numFmtId="0" fontId="8" fillId="2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right"/>
    </xf>
    <xf numFmtId="0" fontId="10" fillId="0" borderId="0" xfId="0" applyFont="1" applyAlignment="1">
      <alignment horizontal="justify"/>
    </xf>
    <xf numFmtId="0" fontId="12" fillId="2" borderId="1" xfId="1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14" fillId="0" borderId="0" xfId="1" applyFont="1"/>
    <xf numFmtId="0" fontId="15" fillId="0" borderId="0" xfId="1" applyFont="1"/>
    <xf numFmtId="0" fontId="17" fillId="0" borderId="0" xfId="1" applyFont="1" applyAlignment="1">
      <alignment horizontal="center"/>
    </xf>
    <xf numFmtId="0" fontId="11" fillId="0" borderId="0" xfId="1" applyFont="1"/>
    <xf numFmtId="0" fontId="11" fillId="0" borderId="0" xfId="0" applyFont="1"/>
    <xf numFmtId="9" fontId="1" fillId="0" borderId="1" xfId="3" applyFont="1" applyFill="1" applyBorder="1" applyAlignment="1"/>
    <xf numFmtId="9" fontId="6" fillId="0" borderId="1" xfId="3" applyFont="1" applyFill="1" applyBorder="1" applyAlignment="1"/>
    <xf numFmtId="0" fontId="11" fillId="0" borderId="1" xfId="2" applyFont="1" applyBorder="1"/>
    <xf numFmtId="0" fontId="17" fillId="2" borderId="1" xfId="1" applyFont="1" applyFill="1" applyBorder="1"/>
    <xf numFmtId="0" fontId="18" fillId="2" borderId="1" xfId="2" applyFont="1" applyFill="1" applyBorder="1"/>
    <xf numFmtId="0" fontId="19" fillId="0" borderId="1" xfId="2" applyFont="1" applyBorder="1"/>
    <xf numFmtId="0" fontId="18" fillId="2" borderId="1" xfId="2" applyFont="1" applyFill="1" applyBorder="1" applyAlignment="1">
      <alignment horizontal="left"/>
    </xf>
    <xf numFmtId="0" fontId="17" fillId="2" borderId="1" xfId="2" applyFont="1" applyFill="1" applyBorder="1" applyAlignment="1">
      <alignment horizontal="left"/>
    </xf>
    <xf numFmtId="10" fontId="8" fillId="2" borderId="1" xfId="3" applyNumberFormat="1" applyFont="1" applyFill="1" applyBorder="1" applyAlignment="1"/>
    <xf numFmtId="10" fontId="5" fillId="2" borderId="1" xfId="3" applyNumberFormat="1" applyFont="1" applyFill="1" applyBorder="1" applyAlignment="1"/>
    <xf numFmtId="10" fontId="8" fillId="2" borderId="1" xfId="3" applyNumberFormat="1" applyFont="1" applyFill="1" applyBorder="1"/>
    <xf numFmtId="0" fontId="1" fillId="2" borderId="1" xfId="2" applyFill="1" applyBorder="1"/>
    <xf numFmtId="0" fontId="13" fillId="2" borderId="1" xfId="2" applyFont="1" applyFill="1" applyBorder="1"/>
    <xf numFmtId="0" fontId="2" fillId="2" borderId="1" xfId="2" applyFont="1" applyFill="1" applyBorder="1"/>
    <xf numFmtId="0" fontId="5" fillId="2" borderId="1" xfId="2" applyFont="1" applyFill="1" applyBorder="1"/>
    <xf numFmtId="0" fontId="17" fillId="2" borderId="1" xfId="2" applyFont="1" applyFill="1" applyBorder="1"/>
    <xf numFmtId="0" fontId="3" fillId="0" borderId="1" xfId="2" applyFont="1" applyBorder="1" applyAlignment="1">
      <alignment horizontal="center"/>
    </xf>
    <xf numFmtId="0" fontId="19" fillId="0" borderId="1" xfId="2" applyFont="1" applyBorder="1" applyAlignment="1">
      <alignment horizontal="left"/>
    </xf>
    <xf numFmtId="10" fontId="6" fillId="0" borderId="1" xfId="3" applyNumberFormat="1" applyFont="1" applyFill="1" applyBorder="1"/>
    <xf numFmtId="0" fontId="1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5" xfId="0" applyFont="1" applyBorder="1"/>
    <xf numFmtId="0" fontId="1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0" fontId="1" fillId="0" borderId="1" xfId="3" applyNumberFormat="1" applyFont="1" applyFill="1" applyBorder="1" applyAlignment="1"/>
    <xf numFmtId="10" fontId="6" fillId="0" borderId="1" xfId="3" applyNumberFormat="1" applyFont="1" applyFill="1" applyBorder="1" applyAlignment="1"/>
    <xf numFmtId="4" fontId="10" fillId="0" borderId="0" xfId="0" applyNumberFormat="1" applyFont="1"/>
    <xf numFmtId="0" fontId="21" fillId="0" borderId="0" xfId="0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180</xdr:row>
      <xdr:rowOff>0</xdr:rowOff>
    </xdr:from>
    <xdr:ext cx="6419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224421">
          <a:off x="2305050" y="25898475"/>
          <a:ext cx="6419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123</xdr:row>
      <xdr:rowOff>57144</xdr:rowOff>
    </xdr:from>
    <xdr:ext cx="5334000" cy="61850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V="1">
          <a:off x="0" y="25917519"/>
          <a:ext cx="5334000" cy="618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en-US" sz="12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200</xdr:row>
      <xdr:rowOff>9524</xdr:rowOff>
    </xdr:from>
    <xdr:ext cx="5572125" cy="26930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31565849"/>
          <a:ext cx="5572125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endParaRPr lang="en-US" sz="12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0</xdr:rowOff>
        </xdr:from>
        <xdr:to>
          <xdr:col>4</xdr:col>
          <xdr:colOff>800100</xdr:colOff>
          <xdr:row>6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8"/>
  <sheetViews>
    <sheetView tabSelected="1" workbookViewId="0">
      <selection activeCell="G6" sqref="G6"/>
    </sheetView>
  </sheetViews>
  <sheetFormatPr defaultRowHeight="15" x14ac:dyDescent="0.25"/>
  <cols>
    <col min="1" max="1" width="7.5703125" customWidth="1"/>
    <col min="2" max="2" width="35.140625" customWidth="1"/>
    <col min="3" max="4" width="14.5703125" customWidth="1"/>
    <col min="5" max="5" width="12.42578125" customWidth="1"/>
  </cols>
  <sheetData>
    <row r="1" spans="1:7" ht="3.75" customHeight="1" x14ac:dyDescent="0.25"/>
    <row r="2" spans="1:7" ht="3.75" customHeight="1" x14ac:dyDescent="0.25"/>
    <row r="3" spans="1:7" ht="3.75" customHeight="1" x14ac:dyDescent="0.25">
      <c r="A3" s="1"/>
      <c r="B3" s="1"/>
      <c r="C3" s="1"/>
      <c r="D3" s="1"/>
      <c r="E3" s="1"/>
    </row>
    <row r="4" spans="1:7" ht="4.5" customHeight="1" x14ac:dyDescent="0.25">
      <c r="A4" s="1"/>
      <c r="B4" s="1"/>
      <c r="C4" s="1"/>
      <c r="D4" s="1"/>
      <c r="E4" s="1"/>
    </row>
    <row r="5" spans="1:7" ht="333" customHeight="1" x14ac:dyDescent="0.25">
      <c r="A5" s="1"/>
      <c r="B5" s="1"/>
      <c r="C5" s="1"/>
      <c r="D5" s="1"/>
      <c r="E5" s="1"/>
    </row>
    <row r="6" spans="1:7" ht="19.5" customHeight="1" x14ac:dyDescent="0.3">
      <c r="A6" s="1"/>
      <c r="B6" s="21"/>
      <c r="C6" s="1"/>
      <c r="D6" s="1"/>
      <c r="E6" s="1"/>
    </row>
    <row r="7" spans="1:7" ht="12.75" customHeight="1" x14ac:dyDescent="0.3">
      <c r="A7" s="1"/>
      <c r="B7" s="7"/>
      <c r="C7" s="1"/>
      <c r="D7" s="1"/>
      <c r="E7" s="1"/>
      <c r="G7" s="59"/>
    </row>
    <row r="8" spans="1:7" ht="21.75" customHeight="1" x14ac:dyDescent="0.3">
      <c r="A8" s="1"/>
      <c r="B8" s="22" t="s">
        <v>124</v>
      </c>
      <c r="C8" s="23"/>
      <c r="D8" s="23"/>
      <c r="E8" s="24"/>
    </row>
    <row r="9" spans="1:7" x14ac:dyDescent="0.25">
      <c r="A9" s="19" t="s">
        <v>0</v>
      </c>
      <c r="B9" s="20" t="s">
        <v>1</v>
      </c>
      <c r="C9" s="19" t="s">
        <v>49</v>
      </c>
      <c r="D9" s="19" t="s">
        <v>50</v>
      </c>
      <c r="E9" s="19" t="s">
        <v>51</v>
      </c>
    </row>
    <row r="10" spans="1:7" x14ac:dyDescent="0.25">
      <c r="A10" s="11">
        <v>742300</v>
      </c>
      <c r="B10" s="29" t="s">
        <v>58</v>
      </c>
      <c r="C10" s="2">
        <v>990000</v>
      </c>
      <c r="D10" s="4">
        <v>868300</v>
      </c>
      <c r="E10" s="34">
        <f>SUM(D10/C10)</f>
        <v>0.87707070707070711</v>
      </c>
    </row>
    <row r="11" spans="1:7" x14ac:dyDescent="0.25">
      <c r="A11" s="11">
        <v>791100</v>
      </c>
      <c r="B11" s="29" t="s">
        <v>9</v>
      </c>
      <c r="C11" s="4">
        <v>110500000</v>
      </c>
      <c r="D11" s="2">
        <v>103952238.76000001</v>
      </c>
      <c r="E11" s="34">
        <f>SUM(D11/C11)</f>
        <v>0.94074424217194574</v>
      </c>
    </row>
    <row r="12" spans="1:7" ht="16.5" customHeight="1" x14ac:dyDescent="0.25">
      <c r="A12" s="10"/>
      <c r="B12" s="29" t="s">
        <v>2</v>
      </c>
      <c r="C12" s="2">
        <f>SUM(C10:C11)</f>
        <v>111490000</v>
      </c>
      <c r="D12" s="2">
        <f>SUM(D10:D11)</f>
        <v>104820538.76000001</v>
      </c>
      <c r="E12" s="34">
        <f>SUM(D12/C12)</f>
        <v>0.94017883899901344</v>
      </c>
    </row>
    <row r="13" spans="1:7" ht="3.75" customHeight="1" x14ac:dyDescent="0.25">
      <c r="A13" s="9"/>
      <c r="C13" s="8"/>
    </row>
    <row r="14" spans="1:7" ht="1.5" customHeight="1" x14ac:dyDescent="0.25">
      <c r="C14" s="8"/>
    </row>
    <row r="15" spans="1:7" ht="3.75" customHeight="1" x14ac:dyDescent="0.25">
      <c r="C15" s="8"/>
    </row>
    <row r="16" spans="1:7" ht="3" hidden="1" customHeight="1" x14ac:dyDescent="0.25"/>
    <row r="17" spans="1:5" ht="4.5" hidden="1" customHeight="1" x14ac:dyDescent="0.25"/>
    <row r="18" spans="1:5" ht="1.5" hidden="1" customHeight="1" x14ac:dyDescent="0.25"/>
    <row r="19" spans="1:5" ht="17.25" customHeight="1" x14ac:dyDescent="0.3">
      <c r="B19" s="22" t="s">
        <v>125</v>
      </c>
      <c r="C19" s="23"/>
      <c r="D19" s="23"/>
      <c r="E19" s="25"/>
    </row>
    <row r="20" spans="1:5" ht="17.25" customHeight="1" x14ac:dyDescent="0.25">
      <c r="A20" s="20" t="s">
        <v>0</v>
      </c>
      <c r="B20" s="20" t="s">
        <v>1</v>
      </c>
      <c r="C20" s="19" t="s">
        <v>49</v>
      </c>
      <c r="D20" s="19" t="s">
        <v>50</v>
      </c>
      <c r="E20" s="19" t="s">
        <v>51</v>
      </c>
    </row>
    <row r="21" spans="1:5" ht="17.25" customHeight="1" x14ac:dyDescent="0.25">
      <c r="A21" s="12">
        <v>411100</v>
      </c>
      <c r="B21" s="30" t="s">
        <v>59</v>
      </c>
      <c r="C21" s="6">
        <v>68227000</v>
      </c>
      <c r="D21" s="6">
        <v>67308406.75</v>
      </c>
      <c r="E21" s="35">
        <f>SUM(D21/C21)</f>
        <v>0.98653622099755234</v>
      </c>
    </row>
    <row r="22" spans="1:5" ht="17.25" customHeight="1" x14ac:dyDescent="0.25">
      <c r="A22" s="12">
        <v>412100</v>
      </c>
      <c r="B22" s="30" t="s">
        <v>60</v>
      </c>
      <c r="C22" s="6">
        <v>6823500</v>
      </c>
      <c r="D22" s="6">
        <v>6730841.4299999997</v>
      </c>
      <c r="E22" s="35">
        <f>SUM(D22/C22)</f>
        <v>0.98642066827874253</v>
      </c>
    </row>
    <row r="23" spans="1:5" ht="15" customHeight="1" x14ac:dyDescent="0.25">
      <c r="A23" s="12">
        <v>412200</v>
      </c>
      <c r="B23" s="30" t="s">
        <v>61</v>
      </c>
      <c r="C23" s="6">
        <v>3513000</v>
      </c>
      <c r="D23" s="6">
        <v>3466382.9</v>
      </c>
      <c r="E23" s="35">
        <f>SUM(D23/C23)</f>
        <v>0.98673011670936517</v>
      </c>
    </row>
    <row r="24" spans="1:5" ht="15" customHeight="1" x14ac:dyDescent="0.25">
      <c r="A24" s="42">
        <v>413142</v>
      </c>
      <c r="B24" s="31" t="s">
        <v>112</v>
      </c>
      <c r="C24" s="5">
        <v>580000</v>
      </c>
      <c r="D24" s="5">
        <v>577594</v>
      </c>
      <c r="E24" s="56"/>
    </row>
    <row r="25" spans="1:5" ht="15" customHeight="1" x14ac:dyDescent="0.25">
      <c r="A25" s="12">
        <v>413100</v>
      </c>
      <c r="B25" s="30" t="s">
        <v>113</v>
      </c>
      <c r="C25" s="6">
        <v>580000</v>
      </c>
      <c r="D25" s="6">
        <f>SUM(D24)</f>
        <v>577594</v>
      </c>
      <c r="E25" s="35">
        <f>SUM(D25/C25)</f>
        <v>0.99585172413793099</v>
      </c>
    </row>
    <row r="26" spans="1:5" ht="15" customHeight="1" x14ac:dyDescent="0.25">
      <c r="A26" s="13">
        <v>414311</v>
      </c>
      <c r="B26" s="31" t="s">
        <v>10</v>
      </c>
      <c r="C26" s="5">
        <v>400000</v>
      </c>
      <c r="D26" s="5">
        <v>0</v>
      </c>
      <c r="E26" s="26"/>
    </row>
    <row r="27" spans="1:5" ht="15" customHeight="1" x14ac:dyDescent="0.25">
      <c r="A27" s="13">
        <v>414314</v>
      </c>
      <c r="B27" s="31" t="s">
        <v>11</v>
      </c>
      <c r="C27" s="5">
        <v>90000</v>
      </c>
      <c r="D27" s="5">
        <v>0</v>
      </c>
      <c r="E27" s="26"/>
    </row>
    <row r="28" spans="1:5" x14ac:dyDescent="0.25">
      <c r="A28" s="39">
        <v>414300</v>
      </c>
      <c r="B28" s="30" t="s">
        <v>62</v>
      </c>
      <c r="C28" s="6">
        <v>490000</v>
      </c>
      <c r="D28" s="6">
        <f>SUM(D26:D27)</f>
        <v>0</v>
      </c>
      <c r="E28" s="35">
        <f>SUM(D28/C28)</f>
        <v>0</v>
      </c>
    </row>
    <row r="29" spans="1:5" x14ac:dyDescent="0.25">
      <c r="A29" s="13">
        <v>414411</v>
      </c>
      <c r="B29" s="31" t="s">
        <v>12</v>
      </c>
      <c r="C29" s="5">
        <v>50000</v>
      </c>
      <c r="D29" s="5">
        <v>0</v>
      </c>
      <c r="E29" s="26"/>
    </row>
    <row r="30" spans="1:5" x14ac:dyDescent="0.25">
      <c r="A30" s="13">
        <v>414419</v>
      </c>
      <c r="B30" s="31" t="s">
        <v>120</v>
      </c>
      <c r="C30" s="5">
        <v>0</v>
      </c>
      <c r="D30" s="5">
        <v>0</v>
      </c>
      <c r="E30" s="26"/>
    </row>
    <row r="31" spans="1:5" x14ac:dyDescent="0.25">
      <c r="A31" s="12">
        <v>414400</v>
      </c>
      <c r="B31" s="30" t="s">
        <v>63</v>
      </c>
      <c r="C31" s="4">
        <v>50000</v>
      </c>
      <c r="D31" s="4">
        <f>SUM(D29:D30)</f>
        <v>0</v>
      </c>
      <c r="E31" s="34">
        <f>SUM(D31/C31)</f>
        <v>0</v>
      </c>
    </row>
    <row r="32" spans="1:5" x14ac:dyDescent="0.25">
      <c r="A32" s="14">
        <v>415112</v>
      </c>
      <c r="B32" s="31" t="s">
        <v>3</v>
      </c>
      <c r="C32" s="5">
        <v>3100000</v>
      </c>
      <c r="D32" s="5">
        <v>2943177.51</v>
      </c>
      <c r="E32" s="26"/>
    </row>
    <row r="33" spans="1:5" x14ac:dyDescent="0.25">
      <c r="A33" s="12">
        <v>415100</v>
      </c>
      <c r="B33" s="30" t="s">
        <v>64</v>
      </c>
      <c r="C33" s="4">
        <v>3100000</v>
      </c>
      <c r="D33" s="4">
        <f>SUM(D32)</f>
        <v>2943177.51</v>
      </c>
      <c r="E33" s="34">
        <f>SUM(D33/C33)</f>
        <v>0.94941209999999998</v>
      </c>
    </row>
    <row r="34" spans="1:5" x14ac:dyDescent="0.25">
      <c r="A34" s="14">
        <v>416111</v>
      </c>
      <c r="B34" s="28" t="s">
        <v>4</v>
      </c>
      <c r="C34" s="5">
        <v>950000</v>
      </c>
      <c r="D34" s="5">
        <v>944143.7</v>
      </c>
      <c r="E34" s="26"/>
    </row>
    <row r="35" spans="1:5" x14ac:dyDescent="0.25">
      <c r="A35" s="12">
        <v>416100</v>
      </c>
      <c r="B35" s="30" t="s">
        <v>65</v>
      </c>
      <c r="C35" s="4">
        <v>950000</v>
      </c>
      <c r="D35" s="4">
        <f>SUM(D34)</f>
        <v>944143.7</v>
      </c>
      <c r="E35" s="34">
        <f>SUM(D35/C35)</f>
        <v>0.99383547368421044</v>
      </c>
    </row>
    <row r="36" spans="1:5" x14ac:dyDescent="0.25">
      <c r="A36" s="14">
        <v>421111</v>
      </c>
      <c r="B36" s="28" t="s">
        <v>13</v>
      </c>
      <c r="C36" s="5">
        <v>169000</v>
      </c>
      <c r="D36" s="5">
        <v>132580.26999999999</v>
      </c>
      <c r="E36" s="26"/>
    </row>
    <row r="37" spans="1:5" x14ac:dyDescent="0.25">
      <c r="A37" s="40">
        <v>421100</v>
      </c>
      <c r="B37" s="41" t="s">
        <v>66</v>
      </c>
      <c r="C37" s="6">
        <v>169000</v>
      </c>
      <c r="D37" s="6">
        <f>SUM(D36)</f>
        <v>132580.26999999999</v>
      </c>
      <c r="E37" s="35">
        <f>SUM(D37/C37)</f>
        <v>0.78449863905325434</v>
      </c>
    </row>
    <row r="38" spans="1:5" x14ac:dyDescent="0.25">
      <c r="A38" s="14">
        <v>421211</v>
      </c>
      <c r="B38" s="28" t="s">
        <v>5</v>
      </c>
      <c r="C38" s="5">
        <v>2500000</v>
      </c>
      <c r="D38" s="5">
        <v>1760900.38</v>
      </c>
      <c r="E38" s="26"/>
    </row>
    <row r="39" spans="1:5" x14ac:dyDescent="0.25">
      <c r="A39" s="15">
        <v>421222</v>
      </c>
      <c r="B39" s="28" t="s">
        <v>6</v>
      </c>
      <c r="C39" s="5">
        <v>1190000</v>
      </c>
      <c r="D39" s="5">
        <v>387993.59999999998</v>
      </c>
      <c r="E39" s="26"/>
    </row>
    <row r="40" spans="1:5" x14ac:dyDescent="0.25">
      <c r="A40" s="14">
        <v>421225</v>
      </c>
      <c r="B40" s="28" t="s">
        <v>7</v>
      </c>
      <c r="C40" s="5">
        <v>3600000</v>
      </c>
      <c r="D40" s="5">
        <v>2629675.4500000002</v>
      </c>
      <c r="E40" s="26"/>
    </row>
    <row r="41" spans="1:5" x14ac:dyDescent="0.25">
      <c r="A41" s="40">
        <v>421200</v>
      </c>
      <c r="B41" s="41" t="s">
        <v>67</v>
      </c>
      <c r="C41" s="6">
        <v>7290000</v>
      </c>
      <c r="D41" s="6">
        <f>SUM(D38:D40)</f>
        <v>4778569.43</v>
      </c>
      <c r="E41" s="35">
        <f>SUM(D41/C41)</f>
        <v>0.6554964924554183</v>
      </c>
    </row>
    <row r="42" spans="1:5" x14ac:dyDescent="0.25">
      <c r="A42" s="14">
        <v>421311</v>
      </c>
      <c r="B42" s="28" t="s">
        <v>8</v>
      </c>
      <c r="C42" s="5">
        <v>230000</v>
      </c>
      <c r="D42" s="5">
        <v>128484.92</v>
      </c>
      <c r="E42" s="26"/>
    </row>
    <row r="43" spans="1:5" x14ac:dyDescent="0.25">
      <c r="A43" s="14">
        <v>421324</v>
      </c>
      <c r="B43" s="28" t="s">
        <v>45</v>
      </c>
      <c r="C43" s="5">
        <v>700000</v>
      </c>
      <c r="D43" s="5">
        <v>628232</v>
      </c>
      <c r="E43" s="26"/>
    </row>
    <row r="44" spans="1:5" x14ac:dyDescent="0.25">
      <c r="A44" s="40">
        <v>421300</v>
      </c>
      <c r="B44" s="41" t="s">
        <v>68</v>
      </c>
      <c r="C44" s="6">
        <v>930000</v>
      </c>
      <c r="D44" s="6">
        <f>SUM(D42:D43)</f>
        <v>756716.92</v>
      </c>
      <c r="E44" s="35">
        <f>SUM(D44/C44)</f>
        <v>0.81367410752688174</v>
      </c>
    </row>
    <row r="45" spans="1:5" x14ac:dyDescent="0.25">
      <c r="A45" s="14">
        <v>421411</v>
      </c>
      <c r="B45" s="28" t="s">
        <v>14</v>
      </c>
      <c r="C45" s="5">
        <v>120000</v>
      </c>
      <c r="D45" s="5">
        <v>109288.1</v>
      </c>
      <c r="E45" s="26"/>
    </row>
    <row r="46" spans="1:5" x14ac:dyDescent="0.25">
      <c r="A46" s="14">
        <v>421414</v>
      </c>
      <c r="B46" s="28" t="s">
        <v>15</v>
      </c>
      <c r="C46" s="5">
        <v>20000</v>
      </c>
      <c r="D46" s="5">
        <v>15360.09</v>
      </c>
      <c r="E46" s="26"/>
    </row>
    <row r="47" spans="1:5" x14ac:dyDescent="0.25">
      <c r="A47" s="14">
        <v>421429</v>
      </c>
      <c r="B47" s="28" t="s">
        <v>16</v>
      </c>
      <c r="C47" s="5">
        <v>25000</v>
      </c>
      <c r="D47" s="5">
        <v>15000</v>
      </c>
      <c r="E47" s="26"/>
    </row>
    <row r="48" spans="1:5" x14ac:dyDescent="0.25">
      <c r="A48" s="40">
        <v>421400</v>
      </c>
      <c r="B48" s="41" t="s">
        <v>88</v>
      </c>
      <c r="C48" s="6">
        <v>165000</v>
      </c>
      <c r="D48" s="6">
        <f>SUM(D45:D47)</f>
        <v>139648.19</v>
      </c>
      <c r="E48" s="35">
        <f>SUM(D48/C48)</f>
        <v>0.84635266666666664</v>
      </c>
    </row>
    <row r="49" spans="1:5" x14ac:dyDescent="0.25">
      <c r="A49" s="14">
        <v>421512</v>
      </c>
      <c r="B49" s="28" t="s">
        <v>114</v>
      </c>
      <c r="C49" s="5">
        <v>0</v>
      </c>
      <c r="D49" s="5">
        <v>0</v>
      </c>
      <c r="E49" s="26"/>
    </row>
    <row r="50" spans="1:5" x14ac:dyDescent="0.25">
      <c r="A50" s="14">
        <v>421513</v>
      </c>
      <c r="B50" s="28" t="s">
        <v>17</v>
      </c>
      <c r="C50" s="5">
        <v>70000</v>
      </c>
      <c r="D50" s="5">
        <v>65349.84</v>
      </c>
      <c r="E50" s="26"/>
    </row>
    <row r="51" spans="1:5" x14ac:dyDescent="0.25">
      <c r="A51" s="14">
        <v>421521</v>
      </c>
      <c r="B51" s="28" t="s">
        <v>18</v>
      </c>
      <c r="C51" s="5">
        <v>100000</v>
      </c>
      <c r="D51" s="5">
        <v>97978.45</v>
      </c>
      <c r="E51" s="26"/>
    </row>
    <row r="52" spans="1:5" x14ac:dyDescent="0.25">
      <c r="A52" s="14">
        <v>421523</v>
      </c>
      <c r="B52" s="28" t="s">
        <v>69</v>
      </c>
      <c r="C52" s="5">
        <v>200000</v>
      </c>
      <c r="D52" s="5">
        <v>186727.37</v>
      </c>
      <c r="E52" s="26"/>
    </row>
    <row r="53" spans="1:5" x14ac:dyDescent="0.25">
      <c r="A53" s="40">
        <v>421500</v>
      </c>
      <c r="B53" s="41" t="s">
        <v>70</v>
      </c>
      <c r="C53" s="6">
        <v>370000</v>
      </c>
      <c r="D53" s="6">
        <f>SUM(D49:D52)</f>
        <v>350055.66</v>
      </c>
      <c r="E53" s="35">
        <f>SUM(D53/C53)</f>
        <v>0.94609637837837834</v>
      </c>
    </row>
    <row r="54" spans="1:5" x14ac:dyDescent="0.25">
      <c r="A54" s="14">
        <v>421911</v>
      </c>
      <c r="B54" s="28" t="s">
        <v>19</v>
      </c>
      <c r="C54" s="5">
        <v>25000</v>
      </c>
      <c r="D54" s="5">
        <v>22296</v>
      </c>
      <c r="E54" s="26"/>
    </row>
    <row r="55" spans="1:5" x14ac:dyDescent="0.25">
      <c r="A55" s="14">
        <v>421919</v>
      </c>
      <c r="B55" s="28" t="s">
        <v>20</v>
      </c>
      <c r="C55" s="5">
        <v>30000</v>
      </c>
      <c r="D55" s="5">
        <v>0</v>
      </c>
      <c r="E55" s="26"/>
    </row>
    <row r="56" spans="1:5" x14ac:dyDescent="0.25">
      <c r="A56" s="40">
        <v>421900</v>
      </c>
      <c r="B56" s="30" t="s">
        <v>20</v>
      </c>
      <c r="C56" s="4">
        <v>55000</v>
      </c>
      <c r="D56" s="4">
        <f>SUM(D54:D55)</f>
        <v>22296</v>
      </c>
      <c r="E56" s="34">
        <f>SUM(D56/C56)</f>
        <v>0.40538181818181818</v>
      </c>
    </row>
    <row r="57" spans="1:5" x14ac:dyDescent="0.25">
      <c r="A57" s="14">
        <v>422111</v>
      </c>
      <c r="B57" s="28" t="s">
        <v>53</v>
      </c>
      <c r="C57" s="5">
        <v>805000</v>
      </c>
      <c r="D57" s="5">
        <v>568707.9</v>
      </c>
      <c r="E57" s="26"/>
    </row>
    <row r="58" spans="1:5" x14ac:dyDescent="0.25">
      <c r="A58" s="14">
        <v>422121</v>
      </c>
      <c r="B58" s="28" t="s">
        <v>21</v>
      </c>
      <c r="C58" s="5">
        <v>60000</v>
      </c>
      <c r="D58" s="5">
        <v>0</v>
      </c>
      <c r="E58" s="26"/>
    </row>
    <row r="59" spans="1:5" x14ac:dyDescent="0.25">
      <c r="A59" s="14">
        <v>422131</v>
      </c>
      <c r="B59" s="28" t="s">
        <v>54</v>
      </c>
      <c r="C59" s="5">
        <v>170000</v>
      </c>
      <c r="D59" s="5">
        <v>47600</v>
      </c>
      <c r="E59" s="26"/>
    </row>
    <row r="60" spans="1:5" x14ac:dyDescent="0.25">
      <c r="A60" s="40">
        <v>422100</v>
      </c>
      <c r="B60" s="41" t="s">
        <v>71</v>
      </c>
      <c r="C60" s="6">
        <v>1035000</v>
      </c>
      <c r="D60" s="6">
        <f>SUM(D57:D59)</f>
        <v>616307.9</v>
      </c>
      <c r="E60" s="35">
        <f>SUM(D60/C60)</f>
        <v>0.59546657004830916</v>
      </c>
    </row>
    <row r="61" spans="1:5" x14ac:dyDescent="0.25">
      <c r="A61" s="14">
        <v>422910</v>
      </c>
      <c r="B61" s="28" t="s">
        <v>22</v>
      </c>
      <c r="C61" s="5">
        <v>0</v>
      </c>
      <c r="D61" s="5">
        <v>0</v>
      </c>
      <c r="E61" s="26"/>
    </row>
    <row r="62" spans="1:5" x14ac:dyDescent="0.25">
      <c r="A62" s="40">
        <v>422900</v>
      </c>
      <c r="B62" s="30" t="s">
        <v>22</v>
      </c>
      <c r="C62" s="4">
        <v>0</v>
      </c>
      <c r="D62" s="4">
        <f>SUM(D61)</f>
        <v>0</v>
      </c>
      <c r="E62" s="34">
        <v>0</v>
      </c>
    </row>
    <row r="63" spans="1:5" x14ac:dyDescent="0.25">
      <c r="A63" s="14">
        <v>423212</v>
      </c>
      <c r="B63" s="28" t="s">
        <v>23</v>
      </c>
      <c r="C63" s="5">
        <v>290000</v>
      </c>
      <c r="D63" s="5">
        <v>251640</v>
      </c>
      <c r="E63" s="26"/>
    </row>
    <row r="64" spans="1:5" x14ac:dyDescent="0.25">
      <c r="A64" s="40">
        <v>423200</v>
      </c>
      <c r="B64" s="41" t="s">
        <v>72</v>
      </c>
      <c r="C64" s="6">
        <v>290000</v>
      </c>
      <c r="D64" s="6">
        <f>SUM(D63)</f>
        <v>251640</v>
      </c>
      <c r="E64" s="35">
        <f>SUM(D64/C64)</f>
        <v>0.86772413793103453</v>
      </c>
    </row>
    <row r="65" spans="1:5" x14ac:dyDescent="0.25">
      <c r="A65" s="14">
        <v>423311</v>
      </c>
      <c r="B65" s="28" t="s">
        <v>48</v>
      </c>
      <c r="C65" s="5">
        <v>55000</v>
      </c>
      <c r="D65" s="5">
        <v>55000</v>
      </c>
      <c r="E65" s="26"/>
    </row>
    <row r="66" spans="1:5" x14ac:dyDescent="0.25">
      <c r="A66" s="14">
        <v>423321</v>
      </c>
      <c r="B66" s="28" t="s">
        <v>24</v>
      </c>
      <c r="C66" s="5">
        <v>60000</v>
      </c>
      <c r="D66" s="5">
        <v>8000</v>
      </c>
      <c r="E66" s="26"/>
    </row>
    <row r="67" spans="1:5" x14ac:dyDescent="0.25">
      <c r="A67" s="14">
        <v>423391</v>
      </c>
      <c r="B67" s="28" t="s">
        <v>25</v>
      </c>
      <c r="C67" s="5">
        <v>60000</v>
      </c>
      <c r="D67" s="5">
        <v>60000</v>
      </c>
      <c r="E67" s="26"/>
    </row>
    <row r="68" spans="1:5" x14ac:dyDescent="0.25">
      <c r="A68" s="40">
        <v>423300</v>
      </c>
      <c r="B68" s="41" t="s">
        <v>73</v>
      </c>
      <c r="C68" s="6">
        <v>175000</v>
      </c>
      <c r="D68" s="6">
        <f>SUM(D65:D67)</f>
        <v>123000</v>
      </c>
      <c r="E68" s="35">
        <f>SUM(D68/C68)</f>
        <v>0.70285714285714285</v>
      </c>
    </row>
    <row r="69" spans="1:5" x14ac:dyDescent="0.25">
      <c r="A69" s="14">
        <v>423419</v>
      </c>
      <c r="B69" s="28" t="s">
        <v>26</v>
      </c>
      <c r="C69" s="5">
        <v>150000</v>
      </c>
      <c r="D69" s="5">
        <v>79670</v>
      </c>
      <c r="E69" s="26"/>
    </row>
    <row r="70" spans="1:5" x14ac:dyDescent="0.25">
      <c r="A70" s="14">
        <v>423432</v>
      </c>
      <c r="B70" s="28" t="s">
        <v>27</v>
      </c>
      <c r="C70" s="5">
        <v>50000</v>
      </c>
      <c r="D70" s="5">
        <v>23409</v>
      </c>
      <c r="E70" s="26"/>
    </row>
    <row r="71" spans="1:5" x14ac:dyDescent="0.25">
      <c r="A71" s="14">
        <v>423449</v>
      </c>
      <c r="B71" s="28" t="s">
        <v>89</v>
      </c>
      <c r="C71" s="5">
        <v>120000</v>
      </c>
      <c r="D71" s="5">
        <v>97085.6</v>
      </c>
      <c r="E71" s="26"/>
    </row>
    <row r="72" spans="1:5" x14ac:dyDescent="0.25">
      <c r="A72" s="40">
        <v>423400</v>
      </c>
      <c r="B72" s="41" t="s">
        <v>74</v>
      </c>
      <c r="C72" s="6">
        <v>320000</v>
      </c>
      <c r="D72" s="6">
        <f>SUM(D69:D71)</f>
        <v>200164.6</v>
      </c>
      <c r="E72" s="35">
        <f>SUM(D72/C72)</f>
        <v>0.62551437500000007</v>
      </c>
    </row>
    <row r="73" spans="1:5" x14ac:dyDescent="0.25">
      <c r="A73" s="14">
        <v>423521</v>
      </c>
      <c r="B73" s="28" t="s">
        <v>47</v>
      </c>
      <c r="C73" s="5">
        <v>0</v>
      </c>
      <c r="D73" s="5">
        <v>0</v>
      </c>
      <c r="E73" s="26"/>
    </row>
    <row r="74" spans="1:5" x14ac:dyDescent="0.25">
      <c r="A74" s="40">
        <v>423500</v>
      </c>
      <c r="B74" s="41" t="s">
        <v>75</v>
      </c>
      <c r="C74" s="6">
        <v>0</v>
      </c>
      <c r="D74" s="6">
        <f>SUM(D73)</f>
        <v>0</v>
      </c>
      <c r="E74" s="35">
        <v>0</v>
      </c>
    </row>
    <row r="75" spans="1:5" x14ac:dyDescent="0.25">
      <c r="A75" s="14">
        <v>423711</v>
      </c>
      <c r="B75" s="28" t="s">
        <v>55</v>
      </c>
      <c r="C75" s="5">
        <v>240000</v>
      </c>
      <c r="D75" s="5">
        <v>190508.21</v>
      </c>
      <c r="E75" s="26"/>
    </row>
    <row r="76" spans="1:5" x14ac:dyDescent="0.25">
      <c r="A76" s="14">
        <v>423712</v>
      </c>
      <c r="B76" s="28" t="s">
        <v>126</v>
      </c>
      <c r="C76" s="5">
        <v>1070000</v>
      </c>
      <c r="D76" s="5">
        <v>1037338</v>
      </c>
      <c r="E76" s="26"/>
    </row>
    <row r="77" spans="1:5" x14ac:dyDescent="0.25">
      <c r="A77" s="40">
        <v>423700</v>
      </c>
      <c r="B77" s="41" t="s">
        <v>76</v>
      </c>
      <c r="C77" s="6">
        <f>SUM(C75:C76)</f>
        <v>1310000</v>
      </c>
      <c r="D77" s="6">
        <f>SUM(D75:D76)</f>
        <v>1227846.21</v>
      </c>
      <c r="E77" s="35">
        <f>SUM(D77/C77)</f>
        <v>0.93728718320610682</v>
      </c>
    </row>
    <row r="78" spans="1:5" x14ac:dyDescent="0.25">
      <c r="A78" s="14">
        <v>423911</v>
      </c>
      <c r="B78" s="28" t="s">
        <v>90</v>
      </c>
      <c r="C78" s="5">
        <v>990000</v>
      </c>
      <c r="D78" s="5">
        <v>951672</v>
      </c>
      <c r="E78" s="26"/>
    </row>
    <row r="79" spans="1:5" x14ac:dyDescent="0.25">
      <c r="A79" s="12">
        <v>423900</v>
      </c>
      <c r="B79" s="30" t="s">
        <v>46</v>
      </c>
      <c r="C79" s="4">
        <v>990000</v>
      </c>
      <c r="D79" s="4">
        <f>SUM(D78)</f>
        <v>951672</v>
      </c>
      <c r="E79" s="34">
        <f>SUM(D79/C79)</f>
        <v>0.96128484848484852</v>
      </c>
    </row>
    <row r="80" spans="1:5" x14ac:dyDescent="0.25">
      <c r="A80" s="42">
        <v>424211</v>
      </c>
      <c r="B80" s="31" t="s">
        <v>115</v>
      </c>
      <c r="C80" s="3">
        <v>0</v>
      </c>
      <c r="D80" s="3">
        <v>0</v>
      </c>
      <c r="E80" s="57"/>
    </row>
    <row r="81" spans="1:5" x14ac:dyDescent="0.25">
      <c r="A81" s="12">
        <v>424200</v>
      </c>
      <c r="B81" s="30" t="s">
        <v>116</v>
      </c>
      <c r="C81" s="4">
        <f>SUM(C80)</f>
        <v>0</v>
      </c>
      <c r="D81" s="4">
        <f>SUM(D80)</f>
        <v>0</v>
      </c>
      <c r="E81" s="34">
        <v>0</v>
      </c>
    </row>
    <row r="82" spans="1:5" x14ac:dyDescent="0.25">
      <c r="A82" s="14">
        <v>424331</v>
      </c>
      <c r="B82" s="28" t="s">
        <v>57</v>
      </c>
      <c r="C82" s="5">
        <v>730000</v>
      </c>
      <c r="D82" s="5">
        <v>550483.80000000005</v>
      </c>
      <c r="E82" s="26"/>
    </row>
    <row r="83" spans="1:5" x14ac:dyDescent="0.25">
      <c r="A83" s="40">
        <v>424300</v>
      </c>
      <c r="B83" s="41" t="s">
        <v>77</v>
      </c>
      <c r="C83" s="6">
        <v>730000</v>
      </c>
      <c r="D83" s="6">
        <f>SUM(D82)</f>
        <v>550483.80000000005</v>
      </c>
      <c r="E83" s="35">
        <f>SUM(D83/C83)</f>
        <v>0.75408739726027407</v>
      </c>
    </row>
    <row r="84" spans="1:5" x14ac:dyDescent="0.25">
      <c r="A84" s="14">
        <v>424911</v>
      </c>
      <c r="B84" s="28" t="s">
        <v>56</v>
      </c>
      <c r="C84" s="5">
        <v>280000</v>
      </c>
      <c r="D84" s="5">
        <v>229412</v>
      </c>
      <c r="E84" s="26"/>
    </row>
    <row r="85" spans="1:5" x14ac:dyDescent="0.25">
      <c r="A85" s="16">
        <v>424900</v>
      </c>
      <c r="B85" s="33" t="s">
        <v>78</v>
      </c>
      <c r="C85" s="4">
        <v>280000</v>
      </c>
      <c r="D85" s="4">
        <f>SUM(D84)</f>
        <v>229412</v>
      </c>
      <c r="E85" s="34">
        <f>SUM(D85/C85)</f>
        <v>0.81932857142857141</v>
      </c>
    </row>
    <row r="86" spans="1:5" x14ac:dyDescent="0.25">
      <c r="A86" s="14">
        <v>425112</v>
      </c>
      <c r="B86" s="31" t="s">
        <v>52</v>
      </c>
      <c r="C86" s="5">
        <v>0</v>
      </c>
      <c r="D86" s="5">
        <v>0</v>
      </c>
      <c r="E86" s="26"/>
    </row>
    <row r="87" spans="1:5" x14ac:dyDescent="0.25">
      <c r="A87" s="14">
        <v>425117</v>
      </c>
      <c r="B87" s="31" t="s">
        <v>127</v>
      </c>
      <c r="C87" s="5">
        <v>0</v>
      </c>
      <c r="D87" s="5">
        <v>0</v>
      </c>
      <c r="E87" s="26"/>
    </row>
    <row r="88" spans="1:5" x14ac:dyDescent="0.25">
      <c r="A88" s="14">
        <v>425119</v>
      </c>
      <c r="B88" s="31" t="s">
        <v>128</v>
      </c>
      <c r="C88" s="5">
        <v>250000</v>
      </c>
      <c r="D88" s="5">
        <v>168620.33</v>
      </c>
      <c r="E88" s="26"/>
    </row>
    <row r="89" spans="1:5" x14ac:dyDescent="0.25">
      <c r="A89" s="14">
        <v>425191</v>
      </c>
      <c r="B89" s="31" t="s">
        <v>121</v>
      </c>
      <c r="C89" s="5">
        <v>0</v>
      </c>
      <c r="D89" s="5">
        <v>0</v>
      </c>
      <c r="E89" s="26"/>
    </row>
    <row r="90" spans="1:5" x14ac:dyDescent="0.25">
      <c r="A90" s="40">
        <v>425100</v>
      </c>
      <c r="B90" s="30" t="s">
        <v>79</v>
      </c>
      <c r="C90" s="6">
        <v>250000</v>
      </c>
      <c r="D90" s="6">
        <f>SUM(D86:D89)</f>
        <v>168620.33</v>
      </c>
      <c r="E90" s="35">
        <f>SUM(D90/C90)</f>
        <v>0.67448131999999994</v>
      </c>
    </row>
    <row r="91" spans="1:5" x14ac:dyDescent="0.25">
      <c r="A91" s="14">
        <v>425119</v>
      </c>
      <c r="B91" s="31" t="s">
        <v>117</v>
      </c>
      <c r="C91" s="5">
        <v>0</v>
      </c>
      <c r="D91" s="5">
        <v>0</v>
      </c>
      <c r="E91" s="56"/>
    </row>
    <row r="92" spans="1:5" x14ac:dyDescent="0.25">
      <c r="A92" s="14">
        <v>425261</v>
      </c>
      <c r="B92" s="31" t="s">
        <v>28</v>
      </c>
      <c r="C92" s="5">
        <v>230000</v>
      </c>
      <c r="D92" s="5">
        <v>200208.1</v>
      </c>
      <c r="E92" s="26"/>
    </row>
    <row r="93" spans="1:5" x14ac:dyDescent="0.25">
      <c r="A93" s="40">
        <v>425200</v>
      </c>
      <c r="B93" s="30" t="s">
        <v>28</v>
      </c>
      <c r="C93" s="6">
        <v>230000</v>
      </c>
      <c r="D93" s="6">
        <f>SUM(D91:D92)</f>
        <v>200208.1</v>
      </c>
      <c r="E93" s="35">
        <f>SUM(D93/C93)</f>
        <v>0.87047000000000008</v>
      </c>
    </row>
    <row r="94" spans="1:5" x14ac:dyDescent="0.25">
      <c r="A94" s="14">
        <v>426111</v>
      </c>
      <c r="B94" s="31" t="s">
        <v>29</v>
      </c>
      <c r="C94" s="5">
        <v>230000</v>
      </c>
      <c r="D94" s="5">
        <v>162319.56</v>
      </c>
      <c r="E94" s="26"/>
    </row>
    <row r="95" spans="1:5" x14ac:dyDescent="0.25">
      <c r="A95" s="14">
        <v>426121</v>
      </c>
      <c r="B95" s="31" t="s">
        <v>30</v>
      </c>
      <c r="C95" s="5">
        <v>210000</v>
      </c>
      <c r="D95" s="5">
        <v>159600</v>
      </c>
      <c r="E95" s="26"/>
    </row>
    <row r="96" spans="1:5" x14ac:dyDescent="0.25">
      <c r="A96" s="14">
        <v>426131</v>
      </c>
      <c r="B96" s="31" t="s">
        <v>31</v>
      </c>
      <c r="C96" s="5">
        <v>30000</v>
      </c>
      <c r="D96" s="5">
        <v>8510</v>
      </c>
      <c r="E96" s="26"/>
    </row>
    <row r="97" spans="1:5" x14ac:dyDescent="0.25">
      <c r="A97" s="40">
        <v>426100</v>
      </c>
      <c r="B97" s="30" t="s">
        <v>80</v>
      </c>
      <c r="C97" s="6">
        <v>470000</v>
      </c>
      <c r="D97" s="6">
        <f>SUM(D94:D96)</f>
        <v>330429.56</v>
      </c>
      <c r="E97" s="35">
        <f>SUM(D97/C97)</f>
        <v>0.70304161702127654</v>
      </c>
    </row>
    <row r="98" spans="1:5" x14ac:dyDescent="0.25">
      <c r="A98" s="14">
        <v>426311</v>
      </c>
      <c r="B98" s="31" t="s">
        <v>32</v>
      </c>
      <c r="C98" s="5">
        <v>190000</v>
      </c>
      <c r="D98" s="5">
        <v>166820</v>
      </c>
      <c r="E98" s="26"/>
    </row>
    <row r="99" spans="1:5" x14ac:dyDescent="0.25">
      <c r="A99" s="14">
        <v>426312</v>
      </c>
      <c r="B99" s="31" t="s">
        <v>33</v>
      </c>
      <c r="C99" s="5">
        <v>10000</v>
      </c>
      <c r="D99" s="5">
        <v>0</v>
      </c>
      <c r="E99" s="26"/>
    </row>
    <row r="100" spans="1:5" x14ac:dyDescent="0.25">
      <c r="A100" s="40">
        <v>426300</v>
      </c>
      <c r="B100" s="30" t="s">
        <v>81</v>
      </c>
      <c r="C100" s="6">
        <v>200000</v>
      </c>
      <c r="D100" s="6">
        <f>SUM(D98:D99)</f>
        <v>166820</v>
      </c>
      <c r="E100" s="35">
        <f>SUM(D100/C100)</f>
        <v>0.83409999999999995</v>
      </c>
    </row>
    <row r="101" spans="1:5" x14ac:dyDescent="0.25">
      <c r="A101" s="14">
        <v>426411</v>
      </c>
      <c r="B101" s="31" t="s">
        <v>34</v>
      </c>
      <c r="C101" s="5">
        <v>350000</v>
      </c>
      <c r="D101" s="5">
        <v>230542.99</v>
      </c>
      <c r="E101" s="26"/>
    </row>
    <row r="102" spans="1:5" x14ac:dyDescent="0.25">
      <c r="A102" s="40">
        <v>426400</v>
      </c>
      <c r="B102" s="30" t="s">
        <v>82</v>
      </c>
      <c r="C102" s="6">
        <v>350000</v>
      </c>
      <c r="D102" s="6">
        <f>SUM(D101)</f>
        <v>230542.99</v>
      </c>
      <c r="E102" s="35">
        <f>SUM(D102/C102)</f>
        <v>0.65869425714285712</v>
      </c>
    </row>
    <row r="103" spans="1:5" x14ac:dyDescent="0.25">
      <c r="A103" s="14">
        <v>426611</v>
      </c>
      <c r="B103" s="31" t="s">
        <v>35</v>
      </c>
      <c r="C103" s="5">
        <v>637500</v>
      </c>
      <c r="D103" s="5">
        <v>512215.07</v>
      </c>
      <c r="E103" s="26"/>
    </row>
    <row r="104" spans="1:5" x14ac:dyDescent="0.25">
      <c r="A104" s="40">
        <v>426600</v>
      </c>
      <c r="B104" s="30" t="s">
        <v>83</v>
      </c>
      <c r="C104" s="6">
        <v>637500</v>
      </c>
      <c r="D104" s="6">
        <f>SUM(D103)</f>
        <v>512215.07</v>
      </c>
      <c r="E104" s="35">
        <f>SUM(D104/C104)</f>
        <v>0.80347461960784317</v>
      </c>
    </row>
    <row r="105" spans="1:5" x14ac:dyDescent="0.25">
      <c r="A105" s="14">
        <v>426811</v>
      </c>
      <c r="B105" s="31" t="s">
        <v>36</v>
      </c>
      <c r="C105" s="5">
        <v>580000</v>
      </c>
      <c r="D105" s="5">
        <v>573567.6</v>
      </c>
      <c r="E105" s="26"/>
    </row>
    <row r="106" spans="1:5" x14ac:dyDescent="0.25">
      <c r="A106" s="14">
        <v>426819</v>
      </c>
      <c r="B106" s="31" t="s">
        <v>37</v>
      </c>
      <c r="C106" s="5">
        <v>590000</v>
      </c>
      <c r="D106" s="5">
        <v>524472</v>
      </c>
      <c r="E106" s="26"/>
    </row>
    <row r="107" spans="1:5" x14ac:dyDescent="0.25">
      <c r="A107" s="14">
        <v>426823</v>
      </c>
      <c r="B107" s="31" t="s">
        <v>38</v>
      </c>
      <c r="C107" s="5">
        <v>9500000</v>
      </c>
      <c r="D107" s="5">
        <v>9380254.9399999995</v>
      </c>
      <c r="E107" s="26"/>
    </row>
    <row r="108" spans="1:5" x14ac:dyDescent="0.25">
      <c r="A108" s="40">
        <v>426800</v>
      </c>
      <c r="B108" s="30" t="s">
        <v>84</v>
      </c>
      <c r="C108" s="6">
        <v>10670000</v>
      </c>
      <c r="D108" s="6">
        <f>SUM(D105:D107)</f>
        <v>10478294.539999999</v>
      </c>
      <c r="E108" s="35">
        <f>SUM(D108/C108)</f>
        <v>0.98203322774133073</v>
      </c>
    </row>
    <row r="109" spans="1:5" x14ac:dyDescent="0.25">
      <c r="A109" s="14">
        <v>426911</v>
      </c>
      <c r="B109" s="31" t="s">
        <v>39</v>
      </c>
      <c r="C109" s="5">
        <v>240000</v>
      </c>
      <c r="D109" s="5">
        <v>208310.06</v>
      </c>
      <c r="E109" s="26"/>
    </row>
    <row r="110" spans="1:5" x14ac:dyDescent="0.25">
      <c r="A110" s="14">
        <v>426913</v>
      </c>
      <c r="B110" s="31" t="s">
        <v>40</v>
      </c>
      <c r="C110" s="5">
        <v>100000</v>
      </c>
      <c r="D110" s="5">
        <v>41300</v>
      </c>
      <c r="E110" s="26"/>
    </row>
    <row r="111" spans="1:5" x14ac:dyDescent="0.25">
      <c r="A111" s="14">
        <v>426919</v>
      </c>
      <c r="B111" s="31" t="s">
        <v>129</v>
      </c>
      <c r="C111" s="5">
        <v>40000</v>
      </c>
      <c r="D111" s="5">
        <v>8622.43</v>
      </c>
      <c r="E111" s="26"/>
    </row>
    <row r="112" spans="1:5" x14ac:dyDescent="0.25">
      <c r="A112" s="12">
        <v>426900</v>
      </c>
      <c r="B112" s="30" t="s">
        <v>85</v>
      </c>
      <c r="C112" s="4">
        <v>380000</v>
      </c>
      <c r="D112" s="4">
        <f>SUM(D109:D111)</f>
        <v>258232.49</v>
      </c>
      <c r="E112" s="34">
        <f>SUM(D112/C112)</f>
        <v>0.6795591842105263</v>
      </c>
    </row>
    <row r="113" spans="1:5" x14ac:dyDescent="0.25">
      <c r="A113" s="17">
        <v>482131</v>
      </c>
      <c r="B113" s="31" t="s">
        <v>118</v>
      </c>
      <c r="C113" s="3">
        <v>0</v>
      </c>
      <c r="D113" s="3">
        <v>0</v>
      </c>
      <c r="E113" s="27"/>
    </row>
    <row r="114" spans="1:5" x14ac:dyDescent="0.25">
      <c r="A114" s="14">
        <v>482191</v>
      </c>
      <c r="B114" s="31" t="s">
        <v>41</v>
      </c>
      <c r="C114" s="5">
        <v>10000</v>
      </c>
      <c r="D114" s="5">
        <v>0</v>
      </c>
      <c r="E114" s="26"/>
    </row>
    <row r="115" spans="1:5" x14ac:dyDescent="0.25">
      <c r="A115" s="40">
        <v>482100</v>
      </c>
      <c r="B115" s="30" t="s">
        <v>41</v>
      </c>
      <c r="C115" s="6">
        <v>10000</v>
      </c>
      <c r="D115" s="6">
        <f>SUM(D113:D114)</f>
        <v>0</v>
      </c>
      <c r="E115" s="35">
        <f>SUM(D115/C115)</f>
        <v>0</v>
      </c>
    </row>
    <row r="116" spans="1:5" x14ac:dyDescent="0.25">
      <c r="A116" s="14">
        <v>482211</v>
      </c>
      <c r="B116" s="31" t="s">
        <v>42</v>
      </c>
      <c r="C116" s="5">
        <v>20000</v>
      </c>
      <c r="D116" s="5">
        <v>0</v>
      </c>
      <c r="E116" s="26"/>
    </row>
    <row r="117" spans="1:5" x14ac:dyDescent="0.25">
      <c r="A117" s="14">
        <v>482251</v>
      </c>
      <c r="B117" s="31" t="s">
        <v>43</v>
      </c>
      <c r="C117" s="5">
        <v>30000</v>
      </c>
      <c r="D117" s="5">
        <v>9734</v>
      </c>
      <c r="E117" s="26"/>
    </row>
    <row r="118" spans="1:5" x14ac:dyDescent="0.25">
      <c r="A118" s="12">
        <v>482200</v>
      </c>
      <c r="B118" s="32" t="s">
        <v>86</v>
      </c>
      <c r="C118" s="4">
        <v>50000</v>
      </c>
      <c r="D118" s="4">
        <f>SUM(D116:D117)</f>
        <v>9734</v>
      </c>
      <c r="E118" s="36">
        <f>SUM(D118/C118)</f>
        <v>0.19467999999999999</v>
      </c>
    </row>
    <row r="119" spans="1:5" x14ac:dyDescent="0.25">
      <c r="A119" s="42">
        <v>511451</v>
      </c>
      <c r="B119" s="43" t="s">
        <v>91</v>
      </c>
      <c r="C119" s="3">
        <v>0</v>
      </c>
      <c r="D119" s="3">
        <v>0</v>
      </c>
      <c r="E119" s="44"/>
    </row>
    <row r="120" spans="1:5" x14ac:dyDescent="0.25">
      <c r="A120" s="12">
        <v>511400</v>
      </c>
      <c r="B120" s="32" t="s">
        <v>92</v>
      </c>
      <c r="C120" s="4">
        <v>0</v>
      </c>
      <c r="D120" s="4">
        <f>SUM(D119)</f>
        <v>0</v>
      </c>
      <c r="E120" s="36">
        <v>0</v>
      </c>
    </row>
    <row r="121" spans="1:5" x14ac:dyDescent="0.25">
      <c r="A121" s="14">
        <v>512611</v>
      </c>
      <c r="B121" s="31" t="s">
        <v>130</v>
      </c>
      <c r="C121" s="5">
        <v>400000</v>
      </c>
      <c r="D121" s="5">
        <v>73171.990000000005</v>
      </c>
      <c r="E121" s="26"/>
    </row>
    <row r="122" spans="1:5" x14ac:dyDescent="0.25">
      <c r="A122" s="12">
        <v>512600</v>
      </c>
      <c r="B122" s="32" t="s">
        <v>87</v>
      </c>
      <c r="C122" s="4">
        <f>SUM(C121)</f>
        <v>400000</v>
      </c>
      <c r="D122" s="4">
        <f>SUM(D121)</f>
        <v>73171.990000000005</v>
      </c>
      <c r="E122" s="36"/>
    </row>
    <row r="123" spans="1:5" x14ac:dyDescent="0.25">
      <c r="A123" s="37"/>
      <c r="B123" s="38" t="s">
        <v>44</v>
      </c>
      <c r="C123" s="4">
        <f>SUM(C122+C120+C118+C115+C112+C108+C104+C102+C100+C97+C93+C90+C85+C83+C81+C79+C77+C74+C72+C68+C64+C62+C60+C56+C53+C48+C44+C41+C37+C35+C33+C31+C28+C25+C23+C22+C21)</f>
        <v>111490000</v>
      </c>
      <c r="D123" s="6">
        <f>SUM(D122+D120+D118+D115+D112+D108+D104+D102+D100+D97+D93+D90+D85+D83+D81+D79+D77+D74+D72+D68+D64+D62+D60+D56+D53+D48+D44+D41+D37+D35+D33+D31+D28+D25+D23+D22+D21)</f>
        <v>104729208.34</v>
      </c>
      <c r="E123" s="36">
        <f>SUM(D123/C123)</f>
        <v>0.93935965862409188</v>
      </c>
    </row>
    <row r="127" spans="1:5" ht="12.75" customHeight="1" x14ac:dyDescent="0.25">
      <c r="B127" s="45"/>
    </row>
    <row r="128" spans="1:5" ht="12.75" customHeight="1" x14ac:dyDescent="0.25">
      <c r="A128" s="46"/>
      <c r="B128" s="47"/>
      <c r="C128" s="47"/>
      <c r="D128" s="47"/>
      <c r="E128" s="48"/>
    </row>
    <row r="129" spans="1:5" ht="14.25" customHeight="1" x14ac:dyDescent="0.25">
      <c r="A129" s="49"/>
      <c r="B129" s="45" t="s">
        <v>96</v>
      </c>
      <c r="C129" s="45"/>
      <c r="D129" s="45"/>
      <c r="E129" s="50"/>
    </row>
    <row r="130" spans="1:5" ht="13.5" customHeight="1" x14ac:dyDescent="0.25">
      <c r="A130" s="51" t="s">
        <v>95</v>
      </c>
      <c r="B130" s="45"/>
      <c r="C130" s="45"/>
      <c r="D130" s="45"/>
      <c r="E130" s="52"/>
    </row>
    <row r="131" spans="1:5" ht="14.25" customHeight="1" x14ac:dyDescent="0.25">
      <c r="A131" s="51" t="s">
        <v>93</v>
      </c>
      <c r="B131" s="45"/>
      <c r="C131" s="45"/>
      <c r="D131" s="45"/>
      <c r="E131" s="52"/>
    </row>
    <row r="132" spans="1:5" ht="14.25" customHeight="1" x14ac:dyDescent="0.25">
      <c r="A132" s="51" t="s">
        <v>97</v>
      </c>
      <c r="B132" s="45"/>
      <c r="C132" s="45"/>
      <c r="D132" s="45"/>
      <c r="E132" s="52"/>
    </row>
    <row r="133" spans="1:5" ht="12.75" customHeight="1" x14ac:dyDescent="0.25">
      <c r="A133" s="51" t="s">
        <v>94</v>
      </c>
      <c r="B133" s="45"/>
      <c r="C133" s="45"/>
      <c r="D133" s="45"/>
      <c r="E133" s="52"/>
    </row>
    <row r="134" spans="1:5" ht="15" customHeight="1" x14ac:dyDescent="0.25">
      <c r="A134" s="51"/>
      <c r="B134" s="45" t="s">
        <v>119</v>
      </c>
      <c r="C134" s="45"/>
      <c r="D134" s="45"/>
      <c r="E134" s="52"/>
    </row>
    <row r="135" spans="1:5" ht="13.5" customHeight="1" x14ac:dyDescent="0.25">
      <c r="A135" s="51" t="s">
        <v>98</v>
      </c>
      <c r="B135" s="45"/>
      <c r="C135" s="45"/>
      <c r="D135" s="45"/>
      <c r="E135" s="52"/>
    </row>
    <row r="136" spans="1:5" ht="14.25" customHeight="1" x14ac:dyDescent="0.25">
      <c r="A136" s="51" t="s">
        <v>99</v>
      </c>
      <c r="B136" s="45"/>
      <c r="C136" s="45"/>
      <c r="D136" s="45"/>
      <c r="E136" s="52"/>
    </row>
    <row r="137" spans="1:5" ht="13.5" hidden="1" customHeight="1" x14ac:dyDescent="0.25">
      <c r="A137" s="51"/>
      <c r="B137" s="45"/>
      <c r="C137" s="45"/>
      <c r="D137" s="45"/>
      <c r="E137" s="52"/>
    </row>
    <row r="138" spans="1:5" ht="2.25" hidden="1" customHeight="1" x14ac:dyDescent="0.25">
      <c r="A138" s="51"/>
      <c r="B138" s="45"/>
      <c r="C138" s="45"/>
      <c r="D138" s="45"/>
      <c r="E138" s="52"/>
    </row>
    <row r="139" spans="1:5" ht="13.5" customHeight="1" x14ac:dyDescent="0.25">
      <c r="A139" s="51"/>
      <c r="B139" s="45" t="s">
        <v>100</v>
      </c>
      <c r="C139" s="45"/>
      <c r="D139" s="45"/>
      <c r="E139" s="52"/>
    </row>
    <row r="140" spans="1:5" ht="15" customHeight="1" x14ac:dyDescent="0.25">
      <c r="A140" s="51" t="s">
        <v>101</v>
      </c>
      <c r="B140" s="45"/>
      <c r="C140" s="45"/>
      <c r="D140" s="45"/>
      <c r="E140" s="52"/>
    </row>
    <row r="141" spans="1:5" ht="13.5" customHeight="1" x14ac:dyDescent="0.25">
      <c r="A141" s="51"/>
      <c r="B141" s="45" t="s">
        <v>102</v>
      </c>
      <c r="C141" s="45"/>
      <c r="D141" s="45"/>
      <c r="E141" s="52"/>
    </row>
    <row r="142" spans="1:5" ht="12.75" customHeight="1" x14ac:dyDescent="0.25">
      <c r="A142" s="51" t="s">
        <v>103</v>
      </c>
      <c r="B142" s="45"/>
      <c r="C142" s="45"/>
      <c r="D142" s="45"/>
      <c r="E142" s="52"/>
    </row>
    <row r="143" spans="1:5" ht="12" customHeight="1" x14ac:dyDescent="0.25">
      <c r="A143" s="51" t="s">
        <v>104</v>
      </c>
      <c r="B143" s="45"/>
      <c r="C143" s="45"/>
      <c r="D143" s="45"/>
      <c r="E143" s="52"/>
    </row>
    <row r="144" spans="1:5" ht="14.25" hidden="1" customHeight="1" x14ac:dyDescent="0.25">
      <c r="A144" s="51"/>
      <c r="B144" s="45"/>
      <c r="C144" s="45"/>
      <c r="D144" s="45"/>
      <c r="E144" s="52"/>
    </row>
    <row r="145" spans="1:5" ht="14.25" hidden="1" customHeight="1" x14ac:dyDescent="0.25">
      <c r="A145" s="51"/>
      <c r="B145" s="45"/>
      <c r="C145" s="45"/>
      <c r="D145" s="45"/>
      <c r="E145" s="52"/>
    </row>
    <row r="146" spans="1:5" ht="15" hidden="1" customHeight="1" x14ac:dyDescent="0.25">
      <c r="A146" s="51"/>
      <c r="B146" s="45"/>
      <c r="C146" s="45"/>
      <c r="D146" s="45"/>
      <c r="E146" s="52"/>
    </row>
    <row r="147" spans="1:5" ht="15" customHeight="1" x14ac:dyDescent="0.25">
      <c r="A147" s="51"/>
      <c r="B147" s="45" t="s">
        <v>131</v>
      </c>
      <c r="C147" s="45"/>
      <c r="D147" s="45"/>
      <c r="E147" s="52"/>
    </row>
    <row r="148" spans="1:5" ht="15" customHeight="1" x14ac:dyDescent="0.25">
      <c r="A148" s="51" t="s">
        <v>132</v>
      </c>
      <c r="B148" s="45"/>
      <c r="C148" s="45"/>
      <c r="D148" s="45"/>
      <c r="E148" s="52"/>
    </row>
    <row r="149" spans="1:5" ht="14.25" customHeight="1" x14ac:dyDescent="0.25">
      <c r="A149" s="51"/>
      <c r="B149" s="45"/>
      <c r="C149" s="45"/>
      <c r="D149" s="45"/>
      <c r="E149" s="52"/>
    </row>
    <row r="150" spans="1:5" ht="13.5" customHeight="1" x14ac:dyDescent="0.25">
      <c r="A150" s="51"/>
      <c r="B150" s="45"/>
      <c r="C150" s="45"/>
      <c r="D150" s="45"/>
      <c r="E150" s="52"/>
    </row>
    <row r="151" spans="1:5" ht="15" customHeight="1" x14ac:dyDescent="0.25">
      <c r="A151" s="51"/>
      <c r="B151" s="45"/>
      <c r="C151" s="45"/>
      <c r="D151" s="45"/>
      <c r="E151" s="52"/>
    </row>
    <row r="152" spans="1:5" ht="14.25" customHeight="1" x14ac:dyDescent="0.25">
      <c r="A152" s="51"/>
      <c r="B152" s="45"/>
      <c r="C152" s="45"/>
      <c r="D152" s="45"/>
      <c r="E152" s="52"/>
    </row>
    <row r="153" spans="1:5" ht="14.25" customHeight="1" x14ac:dyDescent="0.25">
      <c r="A153" s="51"/>
      <c r="B153" s="45"/>
      <c r="C153" s="45"/>
      <c r="D153" s="45"/>
      <c r="E153" s="52"/>
    </row>
    <row r="154" spans="1:5" ht="15.75" customHeight="1" x14ac:dyDescent="0.25">
      <c r="A154" s="51"/>
      <c r="B154" s="45" t="s">
        <v>105</v>
      </c>
      <c r="C154" s="45"/>
      <c r="D154" s="45"/>
      <c r="E154" s="52"/>
    </row>
    <row r="155" spans="1:5" ht="15" customHeight="1" x14ac:dyDescent="0.25">
      <c r="A155" s="51"/>
      <c r="B155" s="45"/>
      <c r="C155" s="45"/>
      <c r="D155" s="45"/>
      <c r="E155" s="52"/>
    </row>
    <row r="156" spans="1:5" ht="15" customHeight="1" x14ac:dyDescent="0.25">
      <c r="A156" s="51"/>
      <c r="B156" s="45" t="s">
        <v>134</v>
      </c>
      <c r="C156" s="45"/>
      <c r="D156" s="45"/>
      <c r="E156" s="52"/>
    </row>
    <row r="157" spans="1:5" ht="15" customHeight="1" x14ac:dyDescent="0.25">
      <c r="A157" s="51"/>
      <c r="B157" s="45" t="s">
        <v>133</v>
      </c>
      <c r="C157" s="45"/>
      <c r="D157" s="45"/>
      <c r="E157" s="52"/>
    </row>
    <row r="158" spans="1:5" ht="15.75" customHeight="1" x14ac:dyDescent="0.25">
      <c r="A158" s="51"/>
      <c r="B158" s="45" t="s">
        <v>137</v>
      </c>
      <c r="C158" s="45"/>
      <c r="D158" s="58"/>
      <c r="E158" s="52"/>
    </row>
    <row r="159" spans="1:5" ht="15" customHeight="1" x14ac:dyDescent="0.25">
      <c r="A159" s="51"/>
      <c r="B159" s="45"/>
      <c r="C159" s="45"/>
      <c r="D159" s="45"/>
      <c r="E159" s="52"/>
    </row>
    <row r="160" spans="1:5" ht="16.5" customHeight="1" x14ac:dyDescent="0.25">
      <c r="A160" s="51"/>
      <c r="B160" s="45"/>
      <c r="C160" s="45"/>
      <c r="D160" s="45"/>
      <c r="E160" s="52"/>
    </row>
    <row r="161" spans="1:5" ht="15" customHeight="1" x14ac:dyDescent="0.25">
      <c r="A161" s="51"/>
      <c r="B161" s="45" t="s">
        <v>135</v>
      </c>
      <c r="C161" s="45"/>
      <c r="D161" s="45"/>
      <c r="E161" s="52"/>
    </row>
    <row r="162" spans="1:5" ht="13.5" customHeight="1" x14ac:dyDescent="0.25">
      <c r="A162" s="51" t="s">
        <v>136</v>
      </c>
      <c r="B162" s="45"/>
      <c r="C162" s="45"/>
      <c r="D162" s="45"/>
      <c r="E162" s="52"/>
    </row>
    <row r="163" spans="1:5" ht="14.25" customHeight="1" x14ac:dyDescent="0.25">
      <c r="A163" s="51" t="s">
        <v>123</v>
      </c>
      <c r="B163" s="45"/>
      <c r="C163" s="45"/>
      <c r="D163" s="45"/>
      <c r="E163" s="52"/>
    </row>
    <row r="164" spans="1:5" ht="14.25" customHeight="1" x14ac:dyDescent="0.25">
      <c r="A164" s="51" t="s">
        <v>122</v>
      </c>
      <c r="B164" s="45"/>
      <c r="C164" s="45"/>
      <c r="D164" s="45"/>
      <c r="E164" s="52"/>
    </row>
    <row r="165" spans="1:5" ht="12.75" customHeight="1" x14ac:dyDescent="0.25">
      <c r="A165" s="51"/>
      <c r="B165" s="45"/>
      <c r="C165" s="45"/>
      <c r="D165" s="45"/>
      <c r="E165" s="52"/>
    </row>
    <row r="166" spans="1:5" ht="14.25" customHeight="1" x14ac:dyDescent="0.25">
      <c r="A166" s="51"/>
      <c r="B166" s="45"/>
      <c r="C166" s="45"/>
      <c r="D166" s="45"/>
      <c r="E166" s="52"/>
    </row>
    <row r="167" spans="1:5" ht="13.5" customHeight="1" x14ac:dyDescent="0.25">
      <c r="A167" s="51"/>
      <c r="B167" s="45"/>
      <c r="C167" s="45"/>
      <c r="D167" s="45"/>
      <c r="E167" s="52"/>
    </row>
    <row r="168" spans="1:5" ht="12" customHeight="1" x14ac:dyDescent="0.25">
      <c r="A168" s="51"/>
      <c r="B168" s="45"/>
      <c r="C168" s="45"/>
      <c r="D168" s="45"/>
      <c r="E168" s="52"/>
    </row>
    <row r="169" spans="1:5" ht="13.5" customHeight="1" x14ac:dyDescent="0.25">
      <c r="A169" s="51"/>
      <c r="B169" s="45" t="s">
        <v>108</v>
      </c>
      <c r="C169" s="45"/>
      <c r="D169" s="45" t="s">
        <v>106</v>
      </c>
      <c r="E169" s="52"/>
    </row>
    <row r="170" spans="1:5" ht="13.5" customHeight="1" x14ac:dyDescent="0.25">
      <c r="A170" s="51"/>
      <c r="B170" s="45" t="s">
        <v>111</v>
      </c>
      <c r="C170" s="45"/>
      <c r="D170" s="45" t="s">
        <v>109</v>
      </c>
      <c r="E170" s="52"/>
    </row>
    <row r="171" spans="1:5" x14ac:dyDescent="0.25">
      <c r="A171" s="49"/>
      <c r="E171" s="50"/>
    </row>
    <row r="172" spans="1:5" x14ac:dyDescent="0.25">
      <c r="A172" s="49"/>
      <c r="B172" t="s">
        <v>139</v>
      </c>
      <c r="D172" t="s">
        <v>138</v>
      </c>
      <c r="E172" s="50"/>
    </row>
    <row r="173" spans="1:5" ht="15.75" x14ac:dyDescent="0.25">
      <c r="A173" s="49"/>
      <c r="B173" s="45" t="s">
        <v>110</v>
      </c>
      <c r="D173" s="45" t="s">
        <v>107</v>
      </c>
      <c r="E173" s="50"/>
    </row>
    <row r="174" spans="1:5" x14ac:dyDescent="0.25">
      <c r="A174" s="49"/>
      <c r="E174" s="50"/>
    </row>
    <row r="175" spans="1:5" ht="15" customHeight="1" x14ac:dyDescent="0.25">
      <c r="A175" s="49"/>
      <c r="E175" s="50"/>
    </row>
    <row r="176" spans="1:5" ht="13.5" customHeight="1" x14ac:dyDescent="0.25">
      <c r="A176" s="49"/>
      <c r="E176" s="50"/>
    </row>
    <row r="177" spans="1:5" x14ac:dyDescent="0.25">
      <c r="A177" s="49"/>
      <c r="E177" s="50"/>
    </row>
    <row r="178" spans="1:5" x14ac:dyDescent="0.25">
      <c r="A178" s="49"/>
      <c r="E178" s="50"/>
    </row>
    <row r="179" spans="1:5" x14ac:dyDescent="0.25">
      <c r="A179" s="49"/>
      <c r="E179" s="50"/>
    </row>
    <row r="180" spans="1:5" x14ac:dyDescent="0.25">
      <c r="A180" s="49"/>
      <c r="E180" s="50"/>
    </row>
    <row r="181" spans="1:5" x14ac:dyDescent="0.25">
      <c r="A181" s="49"/>
      <c r="E181" s="50"/>
    </row>
    <row r="182" spans="1:5" x14ac:dyDescent="0.25">
      <c r="A182" s="49"/>
      <c r="E182" s="50"/>
    </row>
    <row r="183" spans="1:5" x14ac:dyDescent="0.25">
      <c r="A183" s="53"/>
      <c r="B183" s="54"/>
      <c r="C183" s="54"/>
      <c r="D183" s="54"/>
      <c r="E183" s="55"/>
    </row>
    <row r="186" spans="1:5" ht="12.75" customHeight="1" x14ac:dyDescent="0.25"/>
    <row r="187" spans="1:5" ht="15" customHeight="1" x14ac:dyDescent="0.25"/>
    <row r="188" spans="1:5" ht="15" customHeight="1" x14ac:dyDescent="0.25"/>
    <row r="189" spans="1:5" ht="15.75" customHeight="1" x14ac:dyDescent="0.25"/>
    <row r="190" spans="1:5" ht="13.5" customHeight="1" x14ac:dyDescent="0.25"/>
    <row r="191" spans="1:5" ht="14.25" customHeight="1" x14ac:dyDescent="0.25"/>
    <row r="192" spans="1:5" ht="14.25" customHeight="1" x14ac:dyDescent="0.25"/>
    <row r="193" spans="1:1" ht="20.25" customHeight="1" x14ac:dyDescent="0.25"/>
    <row r="194" spans="1:1" ht="22.5" customHeight="1" x14ac:dyDescent="0.25"/>
    <row r="195" spans="1:1" hidden="1" x14ac:dyDescent="0.25"/>
    <row r="208" spans="1:1" ht="15.75" x14ac:dyDescent="0.25">
      <c r="A208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19050</xdr:colOff>
                <xdr:row>2</xdr:row>
                <xdr:rowOff>0</xdr:rowOff>
              </from>
              <to>
                <xdr:col>4</xdr:col>
                <xdr:colOff>800100</xdr:colOff>
                <xdr:row>6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PU Nasa Radost</cp:lastModifiedBy>
  <cp:lastPrinted>2024-02-02T13:39:23Z</cp:lastPrinted>
  <dcterms:created xsi:type="dcterms:W3CDTF">2016-11-24T13:05:00Z</dcterms:created>
  <dcterms:modified xsi:type="dcterms:W3CDTF">2024-02-02T13:51:36Z</dcterms:modified>
</cp:coreProperties>
</file>